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</sheets>
  <calcPr calcId="171027"/>
</workbook>
</file>

<file path=xl/sharedStrings.xml><?xml version="1.0" encoding="utf-8"?>
<sst xmlns="http://schemas.openxmlformats.org/spreadsheetml/2006/main" count="18" uniqueCount="18">
  <si>
    <t>Stundenzettel Monat</t>
  </si>
  <si>
    <t>Ersten Tag des Monats als Startdatum eintragen. Stunden und Lohn werden automatisch berechnet.</t>
  </si>
  <si>
    <t>Mitarbeiter/in</t>
  </si>
  <si>
    <t>Startdatum</t>
  </si>
  <si>
    <t>Firma</t>
  </si>
  <si>
    <t>Stundenlohn</t>
  </si>
  <si>
    <t>Datum</t>
  </si>
  <si>
    <t>Tag</t>
  </si>
  <si>
    <t>Kommen</t>
  </si>
  <si>
    <t>Gehen</t>
  </si>
  <si>
    <t>Pause (Min.)</t>
  </si>
  <si>
    <t>Stunden</t>
  </si>
  <si>
    <t>Notizen</t>
  </si>
  <si>
    <t>Stunden gesamt</t>
  </si>
  <si>
    <t>Lohn (brutto)</t>
  </si>
  <si>
    <t>Unterschrift Mitarbeiter/in</t>
  </si>
  <si>
    <t>Geprüft von</t>
  </si>
  <si>
    <t>Kostenlose Vorlage von ClockBadge, clockbadge.com: Arbeitszeitrechner, Stundenzettel und Überstundenrechner.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</si>
</sst>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dd.mm."/>
    <numFmt numFmtId="166" formatCode="hh:mm"/>
  </numFmts>
  <fonts count="8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b/>
    </font>
    <font>
      <b/>
      <color rgb="FF285C49"/>
    </font>
    <font>
      <color rgb="FF5F635C"/>
      <sz val="9"/>
    </font>
  </fonts>
  <fills count="3">
    <fill>
      <patternFill patternType="none"/>
    </fill>
    <fill>
      <patternFill patternType="gray125"/>
    </fill>
    <fill>
      <patternFill patternType="solid">
        <fgColor rgb="FF202321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5" fontId="0" fillId="0" borderId="2" xfId="0" applyNumberFormat="1" applyBorder="1"/>
    <xf numFmtId="0" fontId="0" fillId="0" borderId="2" xfId="0" applyBorder="1"/>
    <xf numFmtId="166" fontId="0" fillId="0" borderId="2" xfId="0" applyNumberFormat="1" applyBorder="1"/>
    <xf numFmtId="2" fontId="0" fillId="0" borderId="2" xfId="0" applyNumberFormat="1" applyBorder="1"/>
    <xf numFmtId="0" fontId="5" fillId="0" borderId="0" xfId="0" applyFont="1" applyAlignment="1">
      <alignment horizontal="right"/>
    </xf>
    <xf numFmtId="2" fontId="5" fillId="0" borderId="0" xfId="0" applyNumberFormat="1" applyFont="1"/>
    <xf numFmtId="4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FormatPr defaultRowHeight="15" outlineLevelRow="0" outlineLevelCol="0" x14ac:dyDescent="55"/>
  <cols>
    <col min="1" max="1" width="13" customWidth="1"/>
    <col min="2" max="2" width="8" customWidth="1"/>
    <col min="3" max="4" width="12" customWidth="1"/>
    <col min="5" max="5" width="13" customWidth="1"/>
    <col min="6" max="6" width="11" customWidth="1"/>
    <col min="7" max="7" width="22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6" x14ac:dyDescent="0.25">
      <c r="A4" s="3" t="s">
        <v>2</v>
      </c>
      <c r="B4" s="4"/>
      <c r="C4" s="4"/>
      <c r="D4" s="4"/>
      <c r="E4" s="3" t="s">
        <v>3</v>
      </c>
      <c r="F4" s="5"/>
    </row>
    <row r="5" spans="1:6" x14ac:dyDescent="0.25">
      <c r="A5" s="3" t="s">
        <v>4</v>
      </c>
      <c r="B5" s="4"/>
      <c r="C5" s="4"/>
      <c r="D5" s="4"/>
      <c r="E5" s="3" t="s">
        <v>5</v>
      </c>
      <c r="F5" s="6"/>
    </row>
    <row r="7" ht="22" customHeight="1" spans="1:7" x14ac:dyDescent="0.25">
      <c r="A7" s="7" t="s">
        <v>6</v>
      </c>
      <c r="B7" s="7" t="s">
        <v>7</v>
      </c>
      <c r="C7" s="7" t="s">
        <v>8</v>
      </c>
      <c r="D7" s="7" t="s">
        <v>9</v>
      </c>
      <c r="E7" s="8" t="s">
        <v>10</v>
      </c>
      <c r="F7" s="8" t="s">
        <v>11</v>
      </c>
      <c r="G7" s="8" t="s">
        <v>12</v>
      </c>
    </row>
    <row r="8" spans="1:7" x14ac:dyDescent="0.25">
      <c r="A8" s="9">
        <f>IF($F$4="","",$F$4+0)</f>
      </c>
      <c r="B8" s="10">
        <f>IF(A8="","",CHOOSE(WEEKDAY(A8,2),"Mo","Di","Mi","Do","Fr","Sa","So"))</f>
      </c>
      <c r="C8" s="11"/>
      <c r="D8" s="11"/>
      <c r="E8" s="10"/>
      <c r="F8" s="12">
        <f>IF(AND(C8&lt;&gt;"",D8&lt;&gt;""),ROUND((IF(D8&lt;C8,D8-C8+1,D8-C8)*24)-N(E8)/60,2),"")</f>
      </c>
      <c r="G8" s="10"/>
    </row>
    <row r="9" spans="1:7" x14ac:dyDescent="0.25">
      <c r="A9" s="9">
        <f>IF($F$4="","",$F$4+1)</f>
      </c>
      <c r="B9" s="10">
        <f>IF(A9="","",CHOOSE(WEEKDAY(A9,2),"Mo","Di","Mi","Do","Fr","Sa","So"))</f>
      </c>
      <c r="C9" s="11"/>
      <c r="D9" s="11"/>
      <c r="E9" s="10"/>
      <c r="F9" s="12">
        <f>IF(AND(C9&lt;&gt;"",D9&lt;&gt;""),ROUND((IF(D9&lt;C9,D9-C9+1,D9-C9)*24)-N(E9)/60,2),"")</f>
      </c>
      <c r="G9" s="10"/>
    </row>
    <row r="10" spans="1:7" x14ac:dyDescent="0.25">
      <c r="A10" s="9">
        <f>IF($F$4="","",$F$4+2)</f>
      </c>
      <c r="B10" s="10">
        <f>IF(A10="","",CHOOSE(WEEKDAY(A10,2),"Mo","Di","Mi","Do","Fr","Sa","So"))</f>
      </c>
      <c r="C10" s="11"/>
      <c r="D10" s="11"/>
      <c r="E10" s="10"/>
      <c r="F10" s="12">
        <f>IF(AND(C10&lt;&gt;"",D10&lt;&gt;""),ROUND((IF(D10&lt;C10,D10-C10+1,D10-C10)*24)-N(E10)/60,2),"")</f>
      </c>
      <c r="G10" s="10"/>
    </row>
    <row r="11" spans="1:7" x14ac:dyDescent="0.25">
      <c r="A11" s="9">
        <f>IF($F$4="","",$F$4+3)</f>
      </c>
      <c r="B11" s="10">
        <f>IF(A11="","",CHOOSE(WEEKDAY(A11,2),"Mo","Di","Mi","Do","Fr","Sa","So"))</f>
      </c>
      <c r="C11" s="11"/>
      <c r="D11" s="11"/>
      <c r="E11" s="10"/>
      <c r="F11" s="12">
        <f>IF(AND(C11&lt;&gt;"",D11&lt;&gt;""),ROUND((IF(D11&lt;C11,D11-C11+1,D11-C11)*24)-N(E11)/60,2),"")</f>
      </c>
      <c r="G11" s="10"/>
    </row>
    <row r="12" spans="1:7" x14ac:dyDescent="0.25">
      <c r="A12" s="9">
        <f>IF($F$4="","",$F$4+4)</f>
      </c>
      <c r="B12" s="10">
        <f>IF(A12="","",CHOOSE(WEEKDAY(A12,2),"Mo","Di","Mi","Do","Fr","Sa","So"))</f>
      </c>
      <c r="C12" s="11"/>
      <c r="D12" s="11"/>
      <c r="E12" s="10"/>
      <c r="F12" s="12">
        <f>IF(AND(C12&lt;&gt;"",D12&lt;&gt;""),ROUND((IF(D12&lt;C12,D12-C12+1,D12-C12)*24)-N(E12)/60,2),"")</f>
      </c>
      <c r="G12" s="10"/>
    </row>
    <row r="13" spans="1:7" x14ac:dyDescent="0.25">
      <c r="A13" s="9">
        <f>IF($F$4="","",$F$4+5)</f>
      </c>
      <c r="B13" s="10">
        <f>IF(A13="","",CHOOSE(WEEKDAY(A13,2),"Mo","Di","Mi","Do","Fr","Sa","So"))</f>
      </c>
      <c r="C13" s="11"/>
      <c r="D13" s="11"/>
      <c r="E13" s="10"/>
      <c r="F13" s="12">
        <f>IF(AND(C13&lt;&gt;"",D13&lt;&gt;""),ROUND((IF(D13&lt;C13,D13-C13+1,D13-C13)*24)-N(E13)/60,2),"")</f>
      </c>
      <c r="G13" s="10"/>
    </row>
    <row r="14" spans="1:7" x14ac:dyDescent="0.25">
      <c r="A14" s="9">
        <f>IF($F$4="","",$F$4+6)</f>
      </c>
      <c r="B14" s="10">
        <f>IF(A14="","",CHOOSE(WEEKDAY(A14,2),"Mo","Di","Mi","Do","Fr","Sa","So"))</f>
      </c>
      <c r="C14" s="11"/>
      <c r="D14" s="11"/>
      <c r="E14" s="10"/>
      <c r="F14" s="12">
        <f>IF(AND(C14&lt;&gt;"",D14&lt;&gt;""),ROUND((IF(D14&lt;C14,D14-C14+1,D14-C14)*24)-N(E14)/60,2),"")</f>
      </c>
      <c r="G14" s="10"/>
    </row>
    <row r="15" spans="1:7" x14ac:dyDescent="0.25">
      <c r="A15" s="9">
        <f>IF($F$4="","",$F$4+7)</f>
      </c>
      <c r="B15" s="10">
        <f>IF(A15="","",CHOOSE(WEEKDAY(A15,2),"Mo","Di","Mi","Do","Fr","Sa","So"))</f>
      </c>
      <c r="C15" s="11"/>
      <c r="D15" s="11"/>
      <c r="E15" s="10"/>
      <c r="F15" s="12">
        <f>IF(AND(C15&lt;&gt;"",D15&lt;&gt;""),ROUND((IF(D15&lt;C15,D15-C15+1,D15-C15)*24)-N(E15)/60,2),"")</f>
      </c>
      <c r="G15" s="10"/>
    </row>
    <row r="16" spans="1:7" x14ac:dyDescent="0.25">
      <c r="A16" s="9">
        <f>IF($F$4="","",$F$4+8)</f>
      </c>
      <c r="B16" s="10">
        <f>IF(A16="","",CHOOSE(WEEKDAY(A16,2),"Mo","Di","Mi","Do","Fr","Sa","So"))</f>
      </c>
      <c r="C16" s="11"/>
      <c r="D16" s="11"/>
      <c r="E16" s="10"/>
      <c r="F16" s="12">
        <f>IF(AND(C16&lt;&gt;"",D16&lt;&gt;""),ROUND((IF(D16&lt;C16,D16-C16+1,D16-C16)*24)-N(E16)/60,2),"")</f>
      </c>
      <c r="G16" s="10"/>
    </row>
    <row r="17" spans="1:7" x14ac:dyDescent="0.25">
      <c r="A17" s="9">
        <f>IF($F$4="","",$F$4+9)</f>
      </c>
      <c r="B17" s="10">
        <f>IF(A17="","",CHOOSE(WEEKDAY(A17,2),"Mo","Di","Mi","Do","Fr","Sa","So"))</f>
      </c>
      <c r="C17" s="11"/>
      <c r="D17" s="11"/>
      <c r="E17" s="10"/>
      <c r="F17" s="12">
        <f>IF(AND(C17&lt;&gt;"",D17&lt;&gt;""),ROUND((IF(D17&lt;C17,D17-C17+1,D17-C17)*24)-N(E17)/60,2),"")</f>
      </c>
      <c r="G17" s="10"/>
    </row>
    <row r="18" spans="1:7" x14ac:dyDescent="0.25">
      <c r="A18" s="9">
        <f>IF($F$4="","",$F$4+10)</f>
      </c>
      <c r="B18" s="10">
        <f>IF(A18="","",CHOOSE(WEEKDAY(A18,2),"Mo","Di","Mi","Do","Fr","Sa","So"))</f>
      </c>
      <c r="C18" s="11"/>
      <c r="D18" s="11"/>
      <c r="E18" s="10"/>
      <c r="F18" s="12">
        <f>IF(AND(C18&lt;&gt;"",D18&lt;&gt;""),ROUND((IF(D18&lt;C18,D18-C18+1,D18-C18)*24)-N(E18)/60,2),"")</f>
      </c>
      <c r="G18" s="10"/>
    </row>
    <row r="19" spans="1:7" x14ac:dyDescent="0.25">
      <c r="A19" s="9">
        <f>IF($F$4="","",$F$4+11)</f>
      </c>
      <c r="B19" s="10">
        <f>IF(A19="","",CHOOSE(WEEKDAY(A19,2),"Mo","Di","Mi","Do","Fr","Sa","So"))</f>
      </c>
      <c r="C19" s="11"/>
      <c r="D19" s="11"/>
      <c r="E19" s="10"/>
      <c r="F19" s="12">
        <f>IF(AND(C19&lt;&gt;"",D19&lt;&gt;""),ROUND((IF(D19&lt;C19,D19-C19+1,D19-C19)*24)-N(E19)/60,2),"")</f>
      </c>
      <c r="G19" s="10"/>
    </row>
    <row r="20" spans="1:7" x14ac:dyDescent="0.25">
      <c r="A20" s="9">
        <f>IF($F$4="","",$F$4+12)</f>
      </c>
      <c r="B20" s="10">
        <f>IF(A20="","",CHOOSE(WEEKDAY(A20,2),"Mo","Di","Mi","Do","Fr","Sa","So"))</f>
      </c>
      <c r="C20" s="11"/>
      <c r="D20" s="11"/>
      <c r="E20" s="10"/>
      <c r="F20" s="12">
        <f>IF(AND(C20&lt;&gt;"",D20&lt;&gt;""),ROUND((IF(D20&lt;C20,D20-C20+1,D20-C20)*24)-N(E20)/60,2),"")</f>
      </c>
      <c r="G20" s="10"/>
    </row>
    <row r="21" spans="1:7" x14ac:dyDescent="0.25">
      <c r="A21" s="9">
        <f>IF($F$4="","",$F$4+13)</f>
      </c>
      <c r="B21" s="10">
        <f>IF(A21="","",CHOOSE(WEEKDAY(A21,2),"Mo","Di","Mi","Do","Fr","Sa","So"))</f>
      </c>
      <c r="C21" s="11"/>
      <c r="D21" s="11"/>
      <c r="E21" s="10"/>
      <c r="F21" s="12">
        <f>IF(AND(C21&lt;&gt;"",D21&lt;&gt;""),ROUND((IF(D21&lt;C21,D21-C21+1,D21-C21)*24)-N(E21)/60,2),"")</f>
      </c>
      <c r="G21" s="10"/>
    </row>
    <row r="22" spans="1:7" x14ac:dyDescent="0.25">
      <c r="A22" s="9">
        <f>IF($F$4="","",$F$4+14)</f>
      </c>
      <c r="B22" s="10">
        <f>IF(A22="","",CHOOSE(WEEKDAY(A22,2),"Mo","Di","Mi","Do","Fr","Sa","So"))</f>
      </c>
      <c r="C22" s="11"/>
      <c r="D22" s="11"/>
      <c r="E22" s="10"/>
      <c r="F22" s="12">
        <f>IF(AND(C22&lt;&gt;"",D22&lt;&gt;""),ROUND((IF(D22&lt;C22,D22-C22+1,D22-C22)*24)-N(E22)/60,2),"")</f>
      </c>
      <c r="G22" s="10"/>
    </row>
    <row r="23" spans="1:7" x14ac:dyDescent="0.25">
      <c r="A23" s="9">
        <f>IF($F$4="","",$F$4+15)</f>
      </c>
      <c r="B23" s="10">
        <f>IF(A23="","",CHOOSE(WEEKDAY(A23,2),"Mo","Di","Mi","Do","Fr","Sa","So"))</f>
      </c>
      <c r="C23" s="11"/>
      <c r="D23" s="11"/>
      <c r="E23" s="10"/>
      <c r="F23" s="12">
        <f>IF(AND(C23&lt;&gt;"",D23&lt;&gt;""),ROUND((IF(D23&lt;C23,D23-C23+1,D23-C23)*24)-N(E23)/60,2),"")</f>
      </c>
      <c r="G23" s="10"/>
    </row>
    <row r="24" spans="1:7" x14ac:dyDescent="0.25">
      <c r="A24" s="9">
        <f>IF($F$4="","",$F$4+16)</f>
      </c>
      <c r="B24" s="10">
        <f>IF(A24="","",CHOOSE(WEEKDAY(A24,2),"Mo","Di","Mi","Do","Fr","Sa","So"))</f>
      </c>
      <c r="C24" s="11"/>
      <c r="D24" s="11"/>
      <c r="E24" s="10"/>
      <c r="F24" s="12">
        <f>IF(AND(C24&lt;&gt;"",D24&lt;&gt;""),ROUND((IF(D24&lt;C24,D24-C24+1,D24-C24)*24)-N(E24)/60,2),"")</f>
      </c>
      <c r="G24" s="10"/>
    </row>
    <row r="25" spans="1:7" x14ac:dyDescent="0.25">
      <c r="A25" s="9">
        <f>IF($F$4="","",$F$4+17)</f>
      </c>
      <c r="B25" s="10">
        <f>IF(A25="","",CHOOSE(WEEKDAY(A25,2),"Mo","Di","Mi","Do","Fr","Sa","So"))</f>
      </c>
      <c r="C25" s="11"/>
      <c r="D25" s="11"/>
      <c r="E25" s="10"/>
      <c r="F25" s="12">
        <f>IF(AND(C25&lt;&gt;"",D25&lt;&gt;""),ROUND((IF(D25&lt;C25,D25-C25+1,D25-C25)*24)-N(E25)/60,2),"")</f>
      </c>
      <c r="G25" s="10"/>
    </row>
    <row r="26" spans="1:7" x14ac:dyDescent="0.25">
      <c r="A26" s="9">
        <f>IF($F$4="","",$F$4+18)</f>
      </c>
      <c r="B26" s="10">
        <f>IF(A26="","",CHOOSE(WEEKDAY(A26,2),"Mo","Di","Mi","Do","Fr","Sa","So"))</f>
      </c>
      <c r="C26" s="11"/>
      <c r="D26" s="11"/>
      <c r="E26" s="10"/>
      <c r="F26" s="12">
        <f>IF(AND(C26&lt;&gt;"",D26&lt;&gt;""),ROUND((IF(D26&lt;C26,D26-C26+1,D26-C26)*24)-N(E26)/60,2),"")</f>
      </c>
      <c r="G26" s="10"/>
    </row>
    <row r="27" spans="1:7" x14ac:dyDescent="0.25">
      <c r="A27" s="9">
        <f>IF($F$4="","",$F$4+19)</f>
      </c>
      <c r="B27" s="10">
        <f>IF(A27="","",CHOOSE(WEEKDAY(A27,2),"Mo","Di","Mi","Do","Fr","Sa","So"))</f>
      </c>
      <c r="C27" s="11"/>
      <c r="D27" s="11"/>
      <c r="E27" s="10"/>
      <c r="F27" s="12">
        <f>IF(AND(C27&lt;&gt;"",D27&lt;&gt;""),ROUND((IF(D27&lt;C27,D27-C27+1,D27-C27)*24)-N(E27)/60,2),"")</f>
      </c>
      <c r="G27" s="10"/>
    </row>
    <row r="28" spans="1:7" x14ac:dyDescent="0.25">
      <c r="A28" s="9">
        <f>IF($F$4="","",$F$4+20)</f>
      </c>
      <c r="B28" s="10">
        <f>IF(A28="","",CHOOSE(WEEKDAY(A28,2),"Mo","Di","Mi","Do","Fr","Sa","So"))</f>
      </c>
      <c r="C28" s="11"/>
      <c r="D28" s="11"/>
      <c r="E28" s="10"/>
      <c r="F28" s="12">
        <f>IF(AND(C28&lt;&gt;"",D28&lt;&gt;""),ROUND((IF(D28&lt;C28,D28-C28+1,D28-C28)*24)-N(E28)/60,2),"")</f>
      </c>
      <c r="G28" s="10"/>
    </row>
    <row r="29" spans="1:7" x14ac:dyDescent="0.25">
      <c r="A29" s="9">
        <f>IF($F$4="","",$F$4+21)</f>
      </c>
      <c r="B29" s="10">
        <f>IF(A29="","",CHOOSE(WEEKDAY(A29,2),"Mo","Di","Mi","Do","Fr","Sa","So"))</f>
      </c>
      <c r="C29" s="11"/>
      <c r="D29" s="11"/>
      <c r="E29" s="10"/>
      <c r="F29" s="12">
        <f>IF(AND(C29&lt;&gt;"",D29&lt;&gt;""),ROUND((IF(D29&lt;C29,D29-C29+1,D29-C29)*24)-N(E29)/60,2),"")</f>
      </c>
      <c r="G29" s="10"/>
    </row>
    <row r="30" spans="1:7" x14ac:dyDescent="0.25">
      <c r="A30" s="9">
        <f>IF($F$4="","",$F$4+22)</f>
      </c>
      <c r="B30" s="10">
        <f>IF(A30="","",CHOOSE(WEEKDAY(A30,2),"Mo","Di","Mi","Do","Fr","Sa","So"))</f>
      </c>
      <c r="C30" s="11"/>
      <c r="D30" s="11"/>
      <c r="E30" s="10"/>
      <c r="F30" s="12">
        <f>IF(AND(C30&lt;&gt;"",D30&lt;&gt;""),ROUND((IF(D30&lt;C30,D30-C30+1,D30-C30)*24)-N(E30)/60,2),"")</f>
      </c>
      <c r="G30" s="10"/>
    </row>
    <row r="31" spans="1:7" x14ac:dyDescent="0.25">
      <c r="A31" s="9">
        <f>IF($F$4="","",$F$4+23)</f>
      </c>
      <c r="B31" s="10">
        <f>IF(A31="","",CHOOSE(WEEKDAY(A31,2),"Mo","Di","Mi","Do","Fr","Sa","So"))</f>
      </c>
      <c r="C31" s="11"/>
      <c r="D31" s="11"/>
      <c r="E31" s="10"/>
      <c r="F31" s="12">
        <f>IF(AND(C31&lt;&gt;"",D31&lt;&gt;""),ROUND((IF(D31&lt;C31,D31-C31+1,D31-C31)*24)-N(E31)/60,2),"")</f>
      </c>
      <c r="G31" s="10"/>
    </row>
    <row r="32" spans="1:7" x14ac:dyDescent="0.25">
      <c r="A32" s="9">
        <f>IF($F$4="","",$F$4+24)</f>
      </c>
      <c r="B32" s="10">
        <f>IF(A32="","",CHOOSE(WEEKDAY(A32,2),"Mo","Di","Mi","Do","Fr","Sa","So"))</f>
      </c>
      <c r="C32" s="11"/>
      <c r="D32" s="11"/>
      <c r="E32" s="10"/>
      <c r="F32" s="12">
        <f>IF(AND(C32&lt;&gt;"",D32&lt;&gt;""),ROUND((IF(D32&lt;C32,D32-C32+1,D32-C32)*24)-N(E32)/60,2),"")</f>
      </c>
      <c r="G32" s="10"/>
    </row>
    <row r="33" spans="1:7" x14ac:dyDescent="0.25">
      <c r="A33" s="9">
        <f>IF($F$4="","",$F$4+25)</f>
      </c>
      <c r="B33" s="10">
        <f>IF(A33="","",CHOOSE(WEEKDAY(A33,2),"Mo","Di","Mi","Do","Fr","Sa","So"))</f>
      </c>
      <c r="C33" s="11"/>
      <c r="D33" s="11"/>
      <c r="E33" s="10"/>
      <c r="F33" s="12">
        <f>IF(AND(C33&lt;&gt;"",D33&lt;&gt;""),ROUND((IF(D33&lt;C33,D33-C33+1,D33-C33)*24)-N(E33)/60,2),"")</f>
      </c>
      <c r="G33" s="10"/>
    </row>
    <row r="34" spans="1:7" x14ac:dyDescent="0.25">
      <c r="A34" s="9">
        <f>IF($F$4="","",$F$4+26)</f>
      </c>
      <c r="B34" s="10">
        <f>IF(A34="","",CHOOSE(WEEKDAY(A34,2),"Mo","Di","Mi","Do","Fr","Sa","So"))</f>
      </c>
      <c r="C34" s="11"/>
      <c r="D34" s="11"/>
      <c r="E34" s="10"/>
      <c r="F34" s="12">
        <f>IF(AND(C34&lt;&gt;"",D34&lt;&gt;""),ROUND((IF(D34&lt;C34,D34-C34+1,D34-C34)*24)-N(E34)/60,2),"")</f>
      </c>
      <c r="G34" s="10"/>
    </row>
    <row r="35" spans="1:7" x14ac:dyDescent="0.25">
      <c r="A35" s="9">
        <f>IF($F$4="","",$F$4+27)</f>
      </c>
      <c r="B35" s="10">
        <f>IF(A35="","",CHOOSE(WEEKDAY(A35,2),"Mo","Di","Mi","Do","Fr","Sa","So"))</f>
      </c>
      <c r="C35" s="11"/>
      <c r="D35" s="11"/>
      <c r="E35" s="10"/>
      <c r="F35" s="12">
        <f>IF(AND(C35&lt;&gt;"",D35&lt;&gt;""),ROUND((IF(D35&lt;C35,D35-C35+1,D35-C35)*24)-N(E35)/60,2),"")</f>
      </c>
      <c r="G35" s="10"/>
    </row>
    <row r="36" spans="1:7" x14ac:dyDescent="0.25">
      <c r="A36" s="9">
        <f>IF($F$4="","",$F$4+28)</f>
      </c>
      <c r="B36" s="10">
        <f>IF(A36="","",CHOOSE(WEEKDAY(A36,2),"Mo","Di","Mi","Do","Fr","Sa","So"))</f>
      </c>
      <c r="C36" s="11"/>
      <c r="D36" s="11"/>
      <c r="E36" s="10"/>
      <c r="F36" s="12">
        <f>IF(AND(C36&lt;&gt;"",D36&lt;&gt;""),ROUND((IF(D36&lt;C36,D36-C36+1,D36-C36)*24)-N(E36)/60,2),"")</f>
      </c>
      <c r="G36" s="10"/>
    </row>
    <row r="37" spans="1:7" x14ac:dyDescent="0.25">
      <c r="A37" s="9">
        <f>IF($F$4="","",$F$4+29)</f>
      </c>
      <c r="B37" s="10">
        <f>IF(A37="","",CHOOSE(WEEKDAY(A37,2),"Mo","Di","Mi","Do","Fr","Sa","So"))</f>
      </c>
      <c r="C37" s="11"/>
      <c r="D37" s="11"/>
      <c r="E37" s="10"/>
      <c r="F37" s="12">
        <f>IF(AND(C37&lt;&gt;"",D37&lt;&gt;""),ROUND((IF(D37&lt;C37,D37-C37+1,D37-C37)*24)-N(E37)/60,2),"")</f>
      </c>
      <c r="G37" s="10"/>
    </row>
    <row r="38" spans="1:7" x14ac:dyDescent="0.25">
      <c r="A38" s="9">
        <f>IF($F$4="","",$F$4+30)</f>
      </c>
      <c r="B38" s="10">
        <f>IF(A38="","",CHOOSE(WEEKDAY(A38,2),"Mo","Di","Mi","Do","Fr","Sa","So"))</f>
      </c>
      <c r="C38" s="11"/>
      <c r="D38" s="11"/>
      <c r="E38" s="10"/>
      <c r="F38" s="12">
        <f>IF(AND(C38&lt;&gt;"",D38&lt;&gt;""),ROUND((IF(D38&lt;C38,D38-C38+1,D38-C38)*24)-N(E38)/60,2),"")</f>
      </c>
      <c r="G38" s="10"/>
    </row>
    <row r="40" spans="1:6" x14ac:dyDescent="0.25">
      <c r="A40" s="13" t="s">
        <v>13</v>
      </c>
      <c r="B40" s="13"/>
      <c r="C40" s="13"/>
      <c r="D40" s="13"/>
      <c r="E40" s="13"/>
      <c r="F40" s="14">
        <f>SUM(F8:F38)</f>
      </c>
    </row>
    <row r="41" spans="1:6" x14ac:dyDescent="0.25">
      <c r="A41" s="13" t="s">
        <v>14</v>
      </c>
      <c r="B41" s="13"/>
      <c r="C41" s="13"/>
      <c r="D41" s="13"/>
      <c r="E41" s="13"/>
      <c r="F41" s="15">
        <f>IF(F5="","",F40*F5)</f>
      </c>
    </row>
    <row r="44" spans="1:5" x14ac:dyDescent="0.25">
      <c r="A44" t="s">
        <v>15</v>
      </c>
      <c r="E44" t="s">
        <v>16</v>
      </c>
    </row>
    <row r="46" spans="1:7" x14ac:dyDescent="0.25">
      <c r="A46" s="16" t="s">
        <v>17</v>
      </c>
      <c r="B46" s="16"/>
      <c r="C46" s="16"/>
      <c r="D46" s="16"/>
      <c r="E46" s="16"/>
      <c r="F46" s="16"/>
      <c r="G46" s="16"/>
    </row>
  </sheetData>
  <mergeCells count="7">
    <mergeCell ref="A1:G1"/>
    <mergeCell ref="A2:G2"/>
    <mergeCell ref="B4:D4"/>
    <mergeCell ref="B5:D5"/>
    <mergeCell ref="A40:E40"/>
    <mergeCell ref="A41:E41"/>
    <mergeCell ref="A46:G46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2026-10-03T18:29:07Z</dcterms:created>
  <dcterms:modified xsi:type="dcterms:W3CDTF">2026-10-03T18:29:07Z</dcterms:modified>
</cp:coreProperties>
</file>